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ailj1\Documents\"/>
    </mc:Choice>
  </mc:AlternateContent>
  <xr:revisionPtr revIDLastSave="0" documentId="8_{1BB76A0E-8347-4891-8583-D5C56E3CFA44}" xr6:coauthVersionLast="45" xr6:coauthVersionMax="45" xr10:uidLastSave="{00000000-0000-0000-0000-000000000000}"/>
  <bookViews>
    <workbookView xWindow="-108" yWindow="-108" windowWidth="23256" windowHeight="12576" xr2:uid="{130C2AB8-AEE8-4114-BC94-7AECC542E43B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1" i="1" l="1"/>
  <c r="V11" i="1"/>
  <c r="U25" i="1"/>
  <c r="V25" i="1"/>
  <c r="V37" i="1" l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0" i="1"/>
  <c r="U10" i="1"/>
  <c r="V9" i="1"/>
  <c r="U9" i="1"/>
  <c r="V8" i="1"/>
  <c r="H3" i="1" s="1"/>
  <c r="U8" i="1"/>
  <c r="V7" i="1"/>
  <c r="U7" i="1"/>
</calcChain>
</file>

<file path=xl/sharedStrings.xml><?xml version="1.0" encoding="utf-8"?>
<sst xmlns="http://schemas.openxmlformats.org/spreadsheetml/2006/main" count="139" uniqueCount="94">
  <si>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</si>
  <si>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</si>
  <si>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</si>
  <si>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</si>
  <si>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</si>
  <si>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</si>
  <si>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</si>
  <si>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</si>
  <si>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</si>
  <si>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</si>
  <si>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</si>
  <si>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</si>
  <si>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</si>
  <si>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</si>
  <si>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</si>
  <si>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</si>
  <si>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</si>
  <si>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</si>
  <si>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</si>
  <si>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</si>
  <si>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</si>
  <si>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</si>
  <si>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</si>
  <si>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</si>
  <si>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</si>
  <si>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</si>
  <si>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</si>
  <si>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</si>
  <si>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</si>
  <si>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</si>
  <si>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MI-500</t>
  </si>
  <si>
    <t>Michigan State Housing Development Authority</t>
  </si>
  <si>
    <t>HMIS Ren 19</t>
  </si>
  <si>
    <t>MI0007L5F001912</t>
  </si>
  <si>
    <t/>
  </si>
  <si>
    <t>Detroit</t>
  </si>
  <si>
    <t>Michigan Balance of State CoC</t>
  </si>
  <si>
    <t>Michigan Statewide HMIS (FY19 Combined)</t>
  </si>
  <si>
    <t>MI0009L5F001912</t>
  </si>
  <si>
    <t>Michigan Department of Health and Human Services</t>
  </si>
  <si>
    <t>PSH 2004 Statewide Leasing Renewal 19</t>
  </si>
  <si>
    <t>MI0017L5F001912</t>
  </si>
  <si>
    <t>PH</t>
  </si>
  <si>
    <t>Eastern Upper Peninsual Veterans Foundation</t>
  </si>
  <si>
    <t>West Bridge Permanent Supportive Housing</t>
  </si>
  <si>
    <t>MI0026L5F001912</t>
  </si>
  <si>
    <t>Capital Area Community Services, Inc.</t>
  </si>
  <si>
    <t>Ending Family Homelessness through Rapid Rehousing - Clinton and Shiawassee Counties</t>
  </si>
  <si>
    <t>MI0434L5F001905</t>
  </si>
  <si>
    <t>FMR</t>
  </si>
  <si>
    <t>EightCAP, Inc.</t>
  </si>
  <si>
    <t>Rapid Rehousing SH Ionia/Montcalm FY19 Combined Renewal</t>
  </si>
  <si>
    <t>MI0435L5F001905</t>
  </si>
  <si>
    <t>Channel Housing Ministries, Inc.</t>
  </si>
  <si>
    <t>Stability and Beyond</t>
  </si>
  <si>
    <t>MI0462L5F001904</t>
  </si>
  <si>
    <t>Allegan County Community Mental Health Services</t>
  </si>
  <si>
    <t>ACCMHS-MI500 COC FY19 Renewal</t>
  </si>
  <si>
    <t>MI0463L5F001904</t>
  </si>
  <si>
    <t>Human Development Commission</t>
  </si>
  <si>
    <t>Homeless Re-Housing Program Consolidated FY2019</t>
  </si>
  <si>
    <t>MI0516L5F001903</t>
  </si>
  <si>
    <t>MSHDA Combined Expansion Coordinated Entry FY19</t>
  </si>
  <si>
    <t>MI0559L5F001902</t>
  </si>
  <si>
    <t>SSO</t>
  </si>
  <si>
    <t>Alger Marquette Community Action Board</t>
  </si>
  <si>
    <t>Alger-Marquette CAA Central RRH Renewal 2019</t>
  </si>
  <si>
    <t>MI0560L5F001902</t>
  </si>
  <si>
    <t>Joint TH &amp; PH-RRH</t>
  </si>
  <si>
    <t>Housing Services Mid Michigan</t>
  </si>
  <si>
    <t>Clinton PSH Combined</t>
  </si>
  <si>
    <t>MI0561L5F001902</t>
  </si>
  <si>
    <t>Community Action Agency</t>
  </si>
  <si>
    <t>Hillsdale County Permanent Supportive Housing (PSH) Scattered Site</t>
  </si>
  <si>
    <t>MI0562L5F001902</t>
  </si>
  <si>
    <t>ACCMHS-PSH/DedicatedPlus FY19 Renewal</t>
  </si>
  <si>
    <t>MI0563L5F001902</t>
  </si>
  <si>
    <t>ACCMHS-RRH FY19 Renewal</t>
  </si>
  <si>
    <t>MI0564L5F001902</t>
  </si>
  <si>
    <t>2019 PSH Dedicated Plus Renewal</t>
  </si>
  <si>
    <t>MI0565L5F001902</t>
  </si>
  <si>
    <t>2019 Consolidated Rapid Re-Housing Renewal</t>
  </si>
  <si>
    <t>MI0566L5F001902</t>
  </si>
  <si>
    <t>Staircase Youth Services. Inc.</t>
  </si>
  <si>
    <t>Rapid Rehousing for Youth</t>
  </si>
  <si>
    <t>MI0667L5F001900</t>
  </si>
  <si>
    <t>Isabella PSH Dedicated+ FY19</t>
  </si>
  <si>
    <t>MI0668L5F001900</t>
  </si>
  <si>
    <t>MI0624L5F131901</t>
  </si>
  <si>
    <t>Welcome Home</t>
  </si>
  <si>
    <t>Lutheran Social Services of Wisconsin and Upper Michigan, In</t>
  </si>
  <si>
    <t>MI0241L5F131911</t>
  </si>
  <si>
    <t>Orianna Ridge-SHP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</si>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</sst>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7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00E9F-439B-44E4-8A2D-BF44C9FDD70A}">
  <sheetPr codeName="Sheet177">
    <pageSetUpPr fitToPage="1"/>
  </sheetPr>
  <dimension ref="A1:V37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</cols>
  <sheetData>
    <row r="1" spans="1:22" ht="35.25" customHeight="1" x14ac:dyDescent="0.3">
      <c r="A1" s="1" t="s">
        <v>0</v>
      </c>
      <c r="B1" s="24" t="s">
        <v>35</v>
      </c>
      <c r="C1" s="24"/>
      <c r="D1" s="24"/>
      <c r="E1" s="25" t="s">
        <v>1</v>
      </c>
      <c r="F1" s="26"/>
      <c r="G1" s="27"/>
      <c r="H1" s="28" t="s">
        <v>31</v>
      </c>
      <c r="I1" s="29"/>
      <c r="J1" s="30"/>
    </row>
    <row r="2" spans="1:22" ht="35.25" customHeight="1" x14ac:dyDescent="0.3">
      <c r="A2" s="1" t="s">
        <v>2</v>
      </c>
      <c r="B2" s="24" t="s">
        <v>30</v>
      </c>
      <c r="C2" s="24"/>
      <c r="D2" s="24"/>
      <c r="E2" s="31"/>
      <c r="F2" s="32"/>
      <c r="G2" s="32"/>
      <c r="H2" s="32"/>
      <c r="I2" s="32"/>
      <c r="J2" s="33"/>
    </row>
    <row r="3" spans="1:22" ht="35.25" customHeight="1" x14ac:dyDescent="0.3">
      <c r="A3" s="2" t="s">
        <v>3</v>
      </c>
      <c r="B3" s="24" t="s">
        <v>36</v>
      </c>
      <c r="C3" s="24"/>
      <c r="D3" s="24"/>
      <c r="E3" s="34" t="s">
        <v>4</v>
      </c>
      <c r="F3" s="35"/>
      <c r="G3" s="36"/>
      <c r="H3" s="37">
        <f ca="1">SUM(OFFSET(V6,1,0,500,1))</f>
        <v>9158635</v>
      </c>
      <c r="I3" s="38"/>
      <c r="J3" s="39"/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20" t="s">
        <v>5</v>
      </c>
      <c r="B5" s="21"/>
      <c r="C5" s="21"/>
      <c r="D5" s="21"/>
      <c r="E5" s="22"/>
      <c r="F5" s="23" t="s">
        <v>6</v>
      </c>
      <c r="G5" s="23"/>
      <c r="H5" s="23"/>
      <c r="I5" s="23"/>
      <c r="J5" s="23"/>
      <c r="K5" s="23"/>
      <c r="L5" s="23" t="s">
        <v>7</v>
      </c>
      <c r="M5" s="23"/>
      <c r="N5" s="23"/>
      <c r="O5" s="23"/>
      <c r="P5" s="23"/>
      <c r="Q5" s="23"/>
      <c r="R5" s="23"/>
      <c r="S5" s="23"/>
      <c r="T5" s="23"/>
      <c r="U5" s="20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31</v>
      </c>
      <c r="B7" s="13" t="s">
        <v>32</v>
      </c>
      <c r="C7" s="14" t="s">
        <v>33</v>
      </c>
      <c r="D7" s="14">
        <v>2021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127818</v>
      </c>
      <c r="K7" s="15">
        <v>8946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27" si="0">SUM(M7:T7)</f>
        <v>0</v>
      </c>
      <c r="V7" s="18">
        <f t="shared" ref="V7:V27" si="1">SUM(F7:K7)</f>
        <v>136764</v>
      </c>
    </row>
    <row r="8" spans="1:22" x14ac:dyDescent="0.3">
      <c r="A8" s="13" t="s">
        <v>31</v>
      </c>
      <c r="B8" s="13" t="s">
        <v>37</v>
      </c>
      <c r="C8" s="14" t="s">
        <v>38</v>
      </c>
      <c r="D8" s="14">
        <v>2021</v>
      </c>
      <c r="E8" s="14" t="s">
        <v>17</v>
      </c>
      <c r="F8" s="15">
        <v>0</v>
      </c>
      <c r="G8" s="15">
        <v>0</v>
      </c>
      <c r="H8" s="15">
        <v>0</v>
      </c>
      <c r="I8" s="15">
        <v>0</v>
      </c>
      <c r="J8" s="15">
        <v>748008</v>
      </c>
      <c r="K8" s="15">
        <v>54692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802700</v>
      </c>
    </row>
    <row r="9" spans="1:22" x14ac:dyDescent="0.3">
      <c r="A9" s="13" t="s">
        <v>39</v>
      </c>
      <c r="B9" s="13" t="s">
        <v>40</v>
      </c>
      <c r="C9" s="14" t="s">
        <v>41</v>
      </c>
      <c r="D9" s="14">
        <v>2021</v>
      </c>
      <c r="E9" s="14" t="s">
        <v>42</v>
      </c>
      <c r="F9" s="15">
        <v>329099</v>
      </c>
      <c r="G9" s="15">
        <v>0</v>
      </c>
      <c r="H9" s="15">
        <v>62000</v>
      </c>
      <c r="I9" s="15">
        <v>0</v>
      </c>
      <c r="J9" s="15">
        <v>0</v>
      </c>
      <c r="K9" s="15">
        <v>23678</v>
      </c>
      <c r="L9" s="14" t="s">
        <v>93</v>
      </c>
      <c r="M9" s="16">
        <v>0</v>
      </c>
      <c r="N9" s="16">
        <v>0</v>
      </c>
      <c r="O9" s="16">
        <v>34</v>
      </c>
      <c r="P9" s="16">
        <v>19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53</v>
      </c>
      <c r="V9" s="18">
        <f t="shared" si="1"/>
        <v>414777</v>
      </c>
    </row>
    <row r="10" spans="1:22" x14ac:dyDescent="0.3">
      <c r="A10" s="13" t="s">
        <v>43</v>
      </c>
      <c r="B10" s="13" t="s">
        <v>44</v>
      </c>
      <c r="C10" s="14" t="s">
        <v>45</v>
      </c>
      <c r="D10" s="14">
        <v>2021</v>
      </c>
      <c r="E10" s="14" t="s">
        <v>42</v>
      </c>
      <c r="F10" s="15">
        <v>0</v>
      </c>
      <c r="G10" s="15">
        <v>0</v>
      </c>
      <c r="H10" s="15">
        <v>65000</v>
      </c>
      <c r="I10" s="15">
        <v>47812</v>
      </c>
      <c r="J10" s="15">
        <v>5000</v>
      </c>
      <c r="K10" s="15">
        <v>7678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125490</v>
      </c>
    </row>
    <row r="11" spans="1:22" x14ac:dyDescent="0.3">
      <c r="A11" s="13" t="s">
        <v>65</v>
      </c>
      <c r="B11" s="13" t="s">
        <v>92</v>
      </c>
      <c r="C11" s="19" t="s">
        <v>91</v>
      </c>
      <c r="D11" s="14">
        <v>2021</v>
      </c>
      <c r="E11" s="14" t="s">
        <v>42</v>
      </c>
      <c r="F11" s="15">
        <v>0</v>
      </c>
      <c r="G11" s="15">
        <v>0</v>
      </c>
      <c r="H11" s="15">
        <v>47189</v>
      </c>
      <c r="I11" s="15">
        <v>3028</v>
      </c>
      <c r="J11" s="15">
        <v>0</v>
      </c>
      <c r="K11" s="15">
        <v>2486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52703</v>
      </c>
    </row>
    <row r="12" spans="1:22" x14ac:dyDescent="0.3">
      <c r="A12" s="13" t="s">
        <v>46</v>
      </c>
      <c r="B12" s="13" t="s">
        <v>47</v>
      </c>
      <c r="C12" s="14" t="s">
        <v>48</v>
      </c>
      <c r="D12" s="14">
        <v>2021</v>
      </c>
      <c r="E12" s="14" t="s">
        <v>42</v>
      </c>
      <c r="F12" s="15">
        <v>0</v>
      </c>
      <c r="G12" s="15">
        <v>79788</v>
      </c>
      <c r="H12" s="15">
        <v>22742</v>
      </c>
      <c r="I12" s="15">
        <v>0</v>
      </c>
      <c r="J12" s="15">
        <v>0</v>
      </c>
      <c r="K12" s="15">
        <v>5834</v>
      </c>
      <c r="L12" s="14" t="s">
        <v>49</v>
      </c>
      <c r="M12" s="16">
        <v>0</v>
      </c>
      <c r="N12" s="16">
        <v>0</v>
      </c>
      <c r="O12" s="16">
        <v>0</v>
      </c>
      <c r="P12" s="16">
        <v>6</v>
      </c>
      <c r="Q12" s="16">
        <v>1</v>
      </c>
      <c r="R12" s="16">
        <v>0</v>
      </c>
      <c r="S12" s="16">
        <v>0</v>
      </c>
      <c r="T12" s="16">
        <v>0</v>
      </c>
      <c r="U12" s="17">
        <f t="shared" si="0"/>
        <v>7</v>
      </c>
      <c r="V12" s="18">
        <f t="shared" si="1"/>
        <v>108364</v>
      </c>
    </row>
    <row r="13" spans="1:22" x14ac:dyDescent="0.3">
      <c r="A13" s="13" t="s">
        <v>50</v>
      </c>
      <c r="B13" s="13" t="s">
        <v>51</v>
      </c>
      <c r="C13" s="14" t="s">
        <v>52</v>
      </c>
      <c r="D13" s="14">
        <v>2021</v>
      </c>
      <c r="E13" s="14" t="s">
        <v>42</v>
      </c>
      <c r="F13" s="15">
        <v>0</v>
      </c>
      <c r="G13" s="15">
        <v>91152</v>
      </c>
      <c r="H13" s="15">
        <v>29130</v>
      </c>
      <c r="I13" s="15">
        <v>0</v>
      </c>
      <c r="J13" s="15">
        <v>1518</v>
      </c>
      <c r="K13" s="15">
        <v>5000</v>
      </c>
      <c r="L13" s="14" t="s">
        <v>49</v>
      </c>
      <c r="M13" s="16">
        <v>0</v>
      </c>
      <c r="N13" s="16">
        <v>0</v>
      </c>
      <c r="O13" s="16">
        <v>0</v>
      </c>
      <c r="P13" s="16">
        <v>2</v>
      </c>
      <c r="Q13" s="16">
        <v>6</v>
      </c>
      <c r="R13" s="16">
        <v>0</v>
      </c>
      <c r="S13" s="16">
        <v>0</v>
      </c>
      <c r="T13" s="16">
        <v>0</v>
      </c>
      <c r="U13" s="17">
        <f t="shared" si="0"/>
        <v>8</v>
      </c>
      <c r="V13" s="18">
        <f t="shared" si="1"/>
        <v>126800</v>
      </c>
    </row>
    <row r="14" spans="1:22" x14ac:dyDescent="0.3">
      <c r="A14" s="13" t="s">
        <v>53</v>
      </c>
      <c r="B14" s="13" t="s">
        <v>54</v>
      </c>
      <c r="C14" s="14" t="s">
        <v>55</v>
      </c>
      <c r="D14" s="14">
        <v>2021</v>
      </c>
      <c r="E14" s="14" t="s">
        <v>42</v>
      </c>
      <c r="F14" s="15">
        <v>0</v>
      </c>
      <c r="G14" s="15">
        <v>54456</v>
      </c>
      <c r="H14" s="15">
        <v>4899</v>
      </c>
      <c r="I14" s="15">
        <v>0</v>
      </c>
      <c r="J14" s="15">
        <v>1404</v>
      </c>
      <c r="K14" s="15">
        <v>5517</v>
      </c>
      <c r="L14" s="14" t="s">
        <v>49</v>
      </c>
      <c r="M14" s="16">
        <v>0</v>
      </c>
      <c r="N14" s="16">
        <v>0</v>
      </c>
      <c r="O14" s="16">
        <v>4</v>
      </c>
      <c r="P14" s="16">
        <v>2</v>
      </c>
      <c r="Q14" s="16">
        <v>1</v>
      </c>
      <c r="R14" s="16">
        <v>0</v>
      </c>
      <c r="S14" s="16">
        <v>0</v>
      </c>
      <c r="T14" s="16">
        <v>0</v>
      </c>
      <c r="U14" s="17">
        <f t="shared" si="0"/>
        <v>7</v>
      </c>
      <c r="V14" s="18">
        <f t="shared" si="1"/>
        <v>66276</v>
      </c>
    </row>
    <row r="15" spans="1:22" x14ac:dyDescent="0.3">
      <c r="A15" s="13" t="s">
        <v>56</v>
      </c>
      <c r="B15" s="13" t="s">
        <v>57</v>
      </c>
      <c r="C15" s="14" t="s">
        <v>58</v>
      </c>
      <c r="D15" s="14">
        <v>2021</v>
      </c>
      <c r="E15" s="14" t="s">
        <v>42</v>
      </c>
      <c r="F15" s="15">
        <v>0</v>
      </c>
      <c r="G15" s="15">
        <v>23292</v>
      </c>
      <c r="H15" s="15">
        <v>2010</v>
      </c>
      <c r="I15" s="15">
        <v>0</v>
      </c>
      <c r="J15" s="15">
        <v>0</v>
      </c>
      <c r="K15" s="15">
        <v>2110</v>
      </c>
      <c r="L15" s="14" t="s">
        <v>49</v>
      </c>
      <c r="M15" s="16">
        <v>0</v>
      </c>
      <c r="N15" s="16">
        <v>0</v>
      </c>
      <c r="O15" s="16">
        <v>3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7">
        <f t="shared" si="0"/>
        <v>3</v>
      </c>
      <c r="V15" s="18">
        <f t="shared" si="1"/>
        <v>27412</v>
      </c>
    </row>
    <row r="16" spans="1:22" x14ac:dyDescent="0.3">
      <c r="A16" s="13" t="s">
        <v>59</v>
      </c>
      <c r="B16" s="13" t="s">
        <v>60</v>
      </c>
      <c r="C16" s="14" t="s">
        <v>61</v>
      </c>
      <c r="D16" s="14">
        <v>2021</v>
      </c>
      <c r="E16" s="14" t="s">
        <v>42</v>
      </c>
      <c r="F16" s="15">
        <v>0</v>
      </c>
      <c r="G16" s="15">
        <v>225240</v>
      </c>
      <c r="H16" s="15">
        <v>88676</v>
      </c>
      <c r="I16" s="15">
        <v>0</v>
      </c>
      <c r="J16" s="15">
        <v>0</v>
      </c>
      <c r="K16" s="15">
        <v>13128</v>
      </c>
      <c r="L16" s="14" t="s">
        <v>49</v>
      </c>
      <c r="M16" s="16">
        <v>0</v>
      </c>
      <c r="N16" s="16">
        <v>0</v>
      </c>
      <c r="O16" s="16">
        <v>21</v>
      </c>
      <c r="P16" s="16">
        <v>8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29</v>
      </c>
      <c r="V16" s="18">
        <f t="shared" si="1"/>
        <v>327044</v>
      </c>
    </row>
    <row r="17" spans="1:22" x14ac:dyDescent="0.3">
      <c r="A17" s="13" t="s">
        <v>31</v>
      </c>
      <c r="B17" s="13" t="s">
        <v>62</v>
      </c>
      <c r="C17" s="14" t="s">
        <v>63</v>
      </c>
      <c r="D17" s="14">
        <v>2021</v>
      </c>
      <c r="E17" s="14" t="s">
        <v>64</v>
      </c>
      <c r="F17" s="15">
        <v>0</v>
      </c>
      <c r="G17" s="15">
        <v>0</v>
      </c>
      <c r="H17" s="15">
        <v>536730</v>
      </c>
      <c r="I17" s="15">
        <v>0</v>
      </c>
      <c r="J17" s="15">
        <v>0</v>
      </c>
      <c r="K17" s="15">
        <v>52046</v>
      </c>
      <c r="L17" s="14" t="s">
        <v>34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588776</v>
      </c>
    </row>
    <row r="18" spans="1:22" x14ac:dyDescent="0.3">
      <c r="A18" s="13" t="s">
        <v>65</v>
      </c>
      <c r="B18" s="13" t="s">
        <v>66</v>
      </c>
      <c r="C18" s="14" t="s">
        <v>67</v>
      </c>
      <c r="D18" s="14">
        <v>2021</v>
      </c>
      <c r="E18" s="14" t="s">
        <v>68</v>
      </c>
      <c r="F18" s="15">
        <v>0</v>
      </c>
      <c r="G18" s="15">
        <v>108660</v>
      </c>
      <c r="H18" s="15">
        <v>98179</v>
      </c>
      <c r="I18" s="15">
        <v>0</v>
      </c>
      <c r="J18" s="15">
        <v>0</v>
      </c>
      <c r="K18" s="15">
        <v>13264</v>
      </c>
      <c r="L18" s="14" t="s">
        <v>49</v>
      </c>
      <c r="M18" s="16">
        <v>0</v>
      </c>
      <c r="N18" s="16">
        <v>0</v>
      </c>
      <c r="O18" s="16">
        <v>6</v>
      </c>
      <c r="P18" s="16">
        <v>5</v>
      </c>
      <c r="Q18" s="16">
        <v>2</v>
      </c>
      <c r="R18" s="16">
        <v>0</v>
      </c>
      <c r="S18" s="16">
        <v>0</v>
      </c>
      <c r="T18" s="16">
        <v>0</v>
      </c>
      <c r="U18" s="17">
        <f t="shared" si="0"/>
        <v>13</v>
      </c>
      <c r="V18" s="18">
        <f t="shared" si="1"/>
        <v>220103</v>
      </c>
    </row>
    <row r="19" spans="1:22" x14ac:dyDescent="0.3">
      <c r="A19" s="13" t="s">
        <v>69</v>
      </c>
      <c r="B19" s="13" t="s">
        <v>70</v>
      </c>
      <c r="C19" s="14" t="s">
        <v>71</v>
      </c>
      <c r="D19" s="14">
        <v>2021</v>
      </c>
      <c r="E19" s="14" t="s">
        <v>42</v>
      </c>
      <c r="F19" s="15">
        <v>0</v>
      </c>
      <c r="G19" s="15">
        <v>118608</v>
      </c>
      <c r="H19" s="15">
        <v>29510</v>
      </c>
      <c r="I19" s="15">
        <v>0</v>
      </c>
      <c r="J19" s="15">
        <v>1200</v>
      </c>
      <c r="K19" s="15">
        <v>11920</v>
      </c>
      <c r="L19" s="14" t="s">
        <v>49</v>
      </c>
      <c r="M19" s="16">
        <v>0</v>
      </c>
      <c r="N19" s="16">
        <v>2</v>
      </c>
      <c r="O19" s="16">
        <v>8</v>
      </c>
      <c r="P19" s="16">
        <v>3</v>
      </c>
      <c r="Q19" s="16">
        <v>0</v>
      </c>
      <c r="R19" s="16">
        <v>0</v>
      </c>
      <c r="S19" s="16">
        <v>0</v>
      </c>
      <c r="T19" s="16">
        <v>0</v>
      </c>
      <c r="U19" s="17">
        <f t="shared" si="0"/>
        <v>13</v>
      </c>
      <c r="V19" s="18">
        <f t="shared" si="1"/>
        <v>161238</v>
      </c>
    </row>
    <row r="20" spans="1:22" x14ac:dyDescent="0.3">
      <c r="A20" s="13" t="s">
        <v>72</v>
      </c>
      <c r="B20" s="13" t="s">
        <v>73</v>
      </c>
      <c r="C20" s="14" t="s">
        <v>74</v>
      </c>
      <c r="D20" s="14">
        <v>2021</v>
      </c>
      <c r="E20" s="14" t="s">
        <v>42</v>
      </c>
      <c r="F20" s="15">
        <v>95883</v>
      </c>
      <c r="G20" s="15">
        <v>0</v>
      </c>
      <c r="H20" s="15">
        <v>82174</v>
      </c>
      <c r="I20" s="15">
        <v>0</v>
      </c>
      <c r="J20" s="15">
        <v>0</v>
      </c>
      <c r="K20" s="15">
        <v>8555</v>
      </c>
      <c r="L20" s="14" t="s">
        <v>93</v>
      </c>
      <c r="M20" s="16">
        <v>0</v>
      </c>
      <c r="N20" s="16">
        <v>0</v>
      </c>
      <c r="O20" s="16">
        <v>4</v>
      </c>
      <c r="P20" s="16">
        <v>8</v>
      </c>
      <c r="Q20" s="16">
        <v>0</v>
      </c>
      <c r="R20" s="16">
        <v>0</v>
      </c>
      <c r="S20" s="16">
        <v>0</v>
      </c>
      <c r="T20" s="16">
        <v>0</v>
      </c>
      <c r="U20" s="17">
        <f t="shared" si="0"/>
        <v>12</v>
      </c>
      <c r="V20" s="18">
        <f t="shared" si="1"/>
        <v>186612</v>
      </c>
    </row>
    <row r="21" spans="1:22" x14ac:dyDescent="0.3">
      <c r="A21" s="13" t="s">
        <v>56</v>
      </c>
      <c r="B21" s="13" t="s">
        <v>75</v>
      </c>
      <c r="C21" s="14" t="s">
        <v>76</v>
      </c>
      <c r="D21" s="14">
        <v>2021</v>
      </c>
      <c r="E21" s="14" t="s">
        <v>42</v>
      </c>
      <c r="F21" s="15">
        <v>0</v>
      </c>
      <c r="G21" s="15">
        <v>115176</v>
      </c>
      <c r="H21" s="15">
        <v>20626</v>
      </c>
      <c r="I21" s="15">
        <v>0</v>
      </c>
      <c r="J21" s="15">
        <v>0</v>
      </c>
      <c r="K21" s="15">
        <v>8933</v>
      </c>
      <c r="L21" s="14" t="s">
        <v>49</v>
      </c>
      <c r="M21" s="16">
        <v>0</v>
      </c>
      <c r="N21" s="16">
        <v>0</v>
      </c>
      <c r="O21" s="16">
        <v>10</v>
      </c>
      <c r="P21" s="16">
        <v>4</v>
      </c>
      <c r="Q21" s="16">
        <v>0</v>
      </c>
      <c r="R21" s="16">
        <v>0</v>
      </c>
      <c r="S21" s="16">
        <v>0</v>
      </c>
      <c r="T21" s="16">
        <v>0</v>
      </c>
      <c r="U21" s="17">
        <f t="shared" si="0"/>
        <v>14</v>
      </c>
      <c r="V21" s="18">
        <f t="shared" si="1"/>
        <v>144735</v>
      </c>
    </row>
    <row r="22" spans="1:22" x14ac:dyDescent="0.3">
      <c r="A22" s="13" t="s">
        <v>56</v>
      </c>
      <c r="B22" s="13" t="s">
        <v>77</v>
      </c>
      <c r="C22" s="14" t="s">
        <v>78</v>
      </c>
      <c r="D22" s="14">
        <v>2021</v>
      </c>
      <c r="E22" s="14" t="s">
        <v>42</v>
      </c>
      <c r="F22" s="15">
        <v>0</v>
      </c>
      <c r="G22" s="15">
        <v>87696</v>
      </c>
      <c r="H22" s="15">
        <v>12166</v>
      </c>
      <c r="I22" s="15">
        <v>0</v>
      </c>
      <c r="J22" s="15">
        <v>0</v>
      </c>
      <c r="K22" s="15">
        <v>6576</v>
      </c>
      <c r="L22" s="14" t="s">
        <v>49</v>
      </c>
      <c r="M22" s="16">
        <v>0</v>
      </c>
      <c r="N22" s="16">
        <v>0</v>
      </c>
      <c r="O22" s="16">
        <v>2</v>
      </c>
      <c r="P22" s="16">
        <v>5</v>
      </c>
      <c r="Q22" s="16">
        <v>2</v>
      </c>
      <c r="R22" s="16">
        <v>0</v>
      </c>
      <c r="S22" s="16">
        <v>0</v>
      </c>
      <c r="T22" s="16">
        <v>0</v>
      </c>
      <c r="U22" s="17">
        <f t="shared" si="0"/>
        <v>9</v>
      </c>
      <c r="V22" s="18">
        <f t="shared" si="1"/>
        <v>106438</v>
      </c>
    </row>
    <row r="23" spans="1:22" x14ac:dyDescent="0.3">
      <c r="A23" s="13" t="s">
        <v>39</v>
      </c>
      <c r="B23" s="13" t="s">
        <v>79</v>
      </c>
      <c r="C23" s="14" t="s">
        <v>80</v>
      </c>
      <c r="D23" s="14">
        <v>2021</v>
      </c>
      <c r="E23" s="14" t="s">
        <v>42</v>
      </c>
      <c r="F23" s="15">
        <v>0</v>
      </c>
      <c r="G23" s="15">
        <v>1315596</v>
      </c>
      <c r="H23" s="15">
        <v>267733</v>
      </c>
      <c r="I23" s="15">
        <v>0</v>
      </c>
      <c r="J23" s="15">
        <v>0</v>
      </c>
      <c r="K23" s="15">
        <v>106060</v>
      </c>
      <c r="L23" s="14" t="s">
        <v>49</v>
      </c>
      <c r="M23" s="16">
        <v>0</v>
      </c>
      <c r="N23" s="16">
        <v>0</v>
      </c>
      <c r="O23" s="16">
        <v>107</v>
      </c>
      <c r="P23" s="16">
        <v>44</v>
      </c>
      <c r="Q23" s="16">
        <v>11</v>
      </c>
      <c r="R23" s="16">
        <v>0</v>
      </c>
      <c r="S23" s="16">
        <v>0</v>
      </c>
      <c r="T23" s="16">
        <v>0</v>
      </c>
      <c r="U23" s="17">
        <f t="shared" si="0"/>
        <v>162</v>
      </c>
      <c r="V23" s="18">
        <f t="shared" si="1"/>
        <v>1689389</v>
      </c>
    </row>
    <row r="24" spans="1:22" x14ac:dyDescent="0.3">
      <c r="A24" s="13" t="s">
        <v>39</v>
      </c>
      <c r="B24" s="13" t="s">
        <v>81</v>
      </c>
      <c r="C24" s="14" t="s">
        <v>82</v>
      </c>
      <c r="D24" s="14">
        <v>2021</v>
      </c>
      <c r="E24" s="14" t="s">
        <v>42</v>
      </c>
      <c r="F24" s="15">
        <v>0</v>
      </c>
      <c r="G24" s="15">
        <v>2591364</v>
      </c>
      <c r="H24" s="15">
        <v>702085</v>
      </c>
      <c r="I24" s="15">
        <v>0</v>
      </c>
      <c r="J24" s="15">
        <v>0</v>
      </c>
      <c r="K24" s="15">
        <v>226343</v>
      </c>
      <c r="L24" s="14" t="s">
        <v>49</v>
      </c>
      <c r="M24" s="16">
        <v>0</v>
      </c>
      <c r="N24" s="16">
        <v>0</v>
      </c>
      <c r="O24" s="16">
        <v>102</v>
      </c>
      <c r="P24" s="16">
        <v>139</v>
      </c>
      <c r="Q24" s="16">
        <v>56</v>
      </c>
      <c r="R24" s="16">
        <v>0</v>
      </c>
      <c r="S24" s="16">
        <v>0</v>
      </c>
      <c r="T24" s="16">
        <v>0</v>
      </c>
      <c r="U24" s="17">
        <f t="shared" si="0"/>
        <v>297</v>
      </c>
      <c r="V24" s="18">
        <f t="shared" si="1"/>
        <v>3519792</v>
      </c>
    </row>
    <row r="25" spans="1:22" x14ac:dyDescent="0.3">
      <c r="A25" s="13" t="s">
        <v>90</v>
      </c>
      <c r="B25" s="13" t="s">
        <v>89</v>
      </c>
      <c r="C25" s="19" t="s">
        <v>88</v>
      </c>
      <c r="D25" s="14">
        <v>2021</v>
      </c>
      <c r="E25" s="14" t="s">
        <v>42</v>
      </c>
      <c r="F25" s="15">
        <v>0</v>
      </c>
      <c r="G25" s="15">
        <v>33780</v>
      </c>
      <c r="H25" s="15">
        <v>32746</v>
      </c>
      <c r="I25" s="15">
        <v>0</v>
      </c>
      <c r="J25" s="15">
        <v>0</v>
      </c>
      <c r="K25" s="15">
        <v>6496</v>
      </c>
      <c r="L25" s="14" t="s">
        <v>49</v>
      </c>
      <c r="M25" s="16">
        <v>0</v>
      </c>
      <c r="N25" s="16">
        <v>0</v>
      </c>
      <c r="O25" s="16">
        <v>5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7">
        <f t="shared" si="0"/>
        <v>5</v>
      </c>
      <c r="V25" s="18">
        <f t="shared" si="1"/>
        <v>73022</v>
      </c>
    </row>
    <row r="26" spans="1:22" x14ac:dyDescent="0.3">
      <c r="A26" s="13" t="s">
        <v>83</v>
      </c>
      <c r="B26" s="13" t="s">
        <v>84</v>
      </c>
      <c r="C26" s="14" t="s">
        <v>85</v>
      </c>
      <c r="D26" s="14">
        <v>2021</v>
      </c>
      <c r="E26" s="14" t="s">
        <v>42</v>
      </c>
      <c r="F26" s="15">
        <v>0</v>
      </c>
      <c r="G26" s="15">
        <v>140088</v>
      </c>
      <c r="H26" s="15">
        <v>29700</v>
      </c>
      <c r="I26" s="15">
        <v>0</v>
      </c>
      <c r="J26" s="15">
        <v>0</v>
      </c>
      <c r="K26" s="15">
        <v>12000</v>
      </c>
      <c r="L26" s="14" t="s">
        <v>49</v>
      </c>
      <c r="M26" s="16">
        <v>0</v>
      </c>
      <c r="N26" s="16">
        <v>0</v>
      </c>
      <c r="O26" s="16">
        <v>21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7">
        <f t="shared" si="0"/>
        <v>21</v>
      </c>
      <c r="V26" s="18">
        <f t="shared" si="1"/>
        <v>181788</v>
      </c>
    </row>
    <row r="27" spans="1:22" x14ac:dyDescent="0.3">
      <c r="A27" s="13" t="s">
        <v>50</v>
      </c>
      <c r="B27" s="13" t="s">
        <v>86</v>
      </c>
      <c r="C27" s="14" t="s">
        <v>87</v>
      </c>
      <c r="D27" s="14">
        <v>2021</v>
      </c>
      <c r="E27" s="14" t="s">
        <v>42</v>
      </c>
      <c r="F27" s="15">
        <v>0</v>
      </c>
      <c r="G27" s="15">
        <v>57936</v>
      </c>
      <c r="H27" s="15">
        <v>27977</v>
      </c>
      <c r="I27" s="15">
        <v>3252</v>
      </c>
      <c r="J27" s="15">
        <v>300</v>
      </c>
      <c r="K27" s="15">
        <v>8947</v>
      </c>
      <c r="L27" s="14" t="s">
        <v>49</v>
      </c>
      <c r="M27" s="16">
        <v>0</v>
      </c>
      <c r="N27" s="16">
        <v>0</v>
      </c>
      <c r="O27" s="16">
        <v>4</v>
      </c>
      <c r="P27" s="16">
        <v>2</v>
      </c>
      <c r="Q27" s="16">
        <v>1</v>
      </c>
      <c r="R27" s="16">
        <v>0</v>
      </c>
      <c r="S27" s="16">
        <v>0</v>
      </c>
      <c r="T27" s="16">
        <v>0</v>
      </c>
      <c r="U27" s="17">
        <f t="shared" si="0"/>
        <v>7</v>
      </c>
      <c r="V27" s="18">
        <f t="shared" si="1"/>
        <v>98412</v>
      </c>
    </row>
    <row r="28" spans="1:22" x14ac:dyDescent="0.3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ref="U28:U37" si="2">SUM(M28:T28)</f>
        <v>0</v>
      </c>
      <c r="V28" s="18">
        <f t="shared" ref="V28:V37" si="3">SUM(F28:K28)</f>
        <v>0</v>
      </c>
    </row>
    <row r="29" spans="1:22" x14ac:dyDescent="0.3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2"/>
        <v>0</v>
      </c>
      <c r="V29" s="18">
        <f t="shared" si="3"/>
        <v>0</v>
      </c>
    </row>
    <row r="30" spans="1:22" x14ac:dyDescent="0.3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2"/>
        <v>0</v>
      </c>
      <c r="V30" s="18">
        <f t="shared" si="3"/>
        <v>0</v>
      </c>
    </row>
    <row r="31" spans="1:22" x14ac:dyDescent="0.3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2"/>
        <v>0</v>
      </c>
      <c r="V31" s="18">
        <f t="shared" si="3"/>
        <v>0</v>
      </c>
    </row>
    <row r="32" spans="1:22" x14ac:dyDescent="0.3">
      <c r="A32" s="13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>
        <f t="shared" si="2"/>
        <v>0</v>
      </c>
      <c r="V32" s="18">
        <f t="shared" si="3"/>
        <v>0</v>
      </c>
    </row>
    <row r="33" spans="1:22" x14ac:dyDescent="0.3">
      <c r="A33" s="13"/>
      <c r="B33" s="13"/>
      <c r="C33" s="14"/>
      <c r="D33" s="14"/>
      <c r="E33" s="14"/>
      <c r="F33" s="15"/>
      <c r="G33" s="15"/>
      <c r="H33" s="15"/>
      <c r="I33" s="15"/>
      <c r="J33" s="15"/>
      <c r="K33" s="15"/>
      <c r="L33" s="14"/>
      <c r="M33" s="16"/>
      <c r="N33" s="16"/>
      <c r="O33" s="16"/>
      <c r="P33" s="16"/>
      <c r="Q33" s="16"/>
      <c r="R33" s="16"/>
      <c r="S33" s="16"/>
      <c r="T33" s="16"/>
      <c r="U33" s="17">
        <f t="shared" si="2"/>
        <v>0</v>
      </c>
      <c r="V33" s="18">
        <f t="shared" si="3"/>
        <v>0</v>
      </c>
    </row>
    <row r="34" spans="1:22" x14ac:dyDescent="0.3">
      <c r="A34" s="13"/>
      <c r="B34" s="13"/>
      <c r="C34" s="14"/>
      <c r="D34" s="14"/>
      <c r="E34" s="14"/>
      <c r="F34" s="15"/>
      <c r="G34" s="15"/>
      <c r="H34" s="15"/>
      <c r="I34" s="15"/>
      <c r="J34" s="15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7">
        <f t="shared" si="2"/>
        <v>0</v>
      </c>
      <c r="V34" s="18">
        <f t="shared" si="3"/>
        <v>0</v>
      </c>
    </row>
    <row r="35" spans="1:22" x14ac:dyDescent="0.3">
      <c r="A35" s="13"/>
      <c r="B35" s="13"/>
      <c r="C35" s="14"/>
      <c r="D35" s="14"/>
      <c r="E35" s="14"/>
      <c r="F35" s="15"/>
      <c r="G35" s="15"/>
      <c r="H35" s="15"/>
      <c r="I35" s="15"/>
      <c r="J35" s="15"/>
      <c r="K35" s="15"/>
      <c r="L35" s="14"/>
      <c r="M35" s="16"/>
      <c r="N35" s="16"/>
      <c r="O35" s="16"/>
      <c r="P35" s="16"/>
      <c r="Q35" s="16"/>
      <c r="R35" s="16"/>
      <c r="S35" s="16"/>
      <c r="T35" s="16"/>
      <c r="U35" s="17">
        <f t="shared" si="2"/>
        <v>0</v>
      </c>
      <c r="V35" s="18">
        <f t="shared" si="3"/>
        <v>0</v>
      </c>
    </row>
    <row r="36" spans="1:22" x14ac:dyDescent="0.3">
      <c r="A36" s="13"/>
      <c r="B36" s="13"/>
      <c r="C36" s="14"/>
      <c r="D36" s="14"/>
      <c r="E36" s="14"/>
      <c r="F36" s="15"/>
      <c r="G36" s="15"/>
      <c r="H36" s="15"/>
      <c r="I36" s="15"/>
      <c r="J36" s="15"/>
      <c r="K36" s="15"/>
      <c r="L36" s="14"/>
      <c r="M36" s="16"/>
      <c r="N36" s="16"/>
      <c r="O36" s="16"/>
      <c r="P36" s="16"/>
      <c r="Q36" s="16"/>
      <c r="R36" s="16"/>
      <c r="S36" s="16"/>
      <c r="T36" s="16"/>
      <c r="U36" s="17">
        <f t="shared" si="2"/>
        <v>0</v>
      </c>
      <c r="V36" s="18">
        <f t="shared" si="3"/>
        <v>0</v>
      </c>
    </row>
    <row r="37" spans="1:22" x14ac:dyDescent="0.3">
      <c r="A37" s="13"/>
      <c r="B37" s="13"/>
      <c r="C37" s="14"/>
      <c r="D37" s="14"/>
      <c r="E37" s="14"/>
      <c r="F37" s="15"/>
      <c r="G37" s="15"/>
      <c r="H37" s="15"/>
      <c r="I37" s="15"/>
      <c r="J37" s="15"/>
      <c r="K37" s="15"/>
      <c r="L37" s="14"/>
      <c r="M37" s="16"/>
      <c r="N37" s="16"/>
      <c r="O37" s="16"/>
      <c r="P37" s="16"/>
      <c r="Q37" s="16"/>
      <c r="R37" s="16"/>
      <c r="S37" s="16"/>
      <c r="T37" s="16"/>
      <c r="U37" s="17">
        <f t="shared" si="2"/>
        <v>0</v>
      </c>
      <c r="V37" s="18">
        <f t="shared" si="3"/>
        <v>0</v>
      </c>
    </row>
  </sheetData>
  <autoFilter ref="A6:V6" xr:uid="{4A7BDB86-F83F-4396-AC05-629E0521E85A}"/>
  <sortState xmlns:xlrd2="http://schemas.microsoft.com/office/spreadsheetml/2017/richdata2" ref="A7:DG27">
    <sortCondition ref="C7:C27"/>
  </sortState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25 D28:D37">
    <cfRule type="expression" dxfId="6" priority="8">
      <formula>OR($D7&gt;2021,AND($D7&lt;2021,$D7&lt;&gt;""))</formula>
    </cfRule>
  </conditionalFormatting>
  <conditionalFormatting sqref="V7:V25 V28:V37">
    <cfRule type="cellIs" dxfId="5" priority="5" operator="lessThan">
      <formula>0</formula>
    </cfRule>
  </conditionalFormatting>
  <conditionalFormatting sqref="V7:V25 V28:V37">
    <cfRule type="expression" dxfId="4" priority="6">
      <formula>$V$7&lt;0</formula>
    </cfRule>
  </conditionalFormatting>
  <conditionalFormatting sqref="D26:D27">
    <cfRule type="expression" dxfId="3" priority="4">
      <formula>OR($D26&gt;2021,AND($D26&lt;2021,$D26&lt;&gt;""))</formula>
    </cfRule>
  </conditionalFormatting>
  <conditionalFormatting sqref="V26:V27">
    <cfRule type="cellIs" dxfId="2" priority="1" operator="lessThan">
      <formula>0</formula>
    </cfRule>
  </conditionalFormatting>
  <conditionalFormatting sqref="V26:V27">
    <cfRule type="expression" dxfId="1" priority="2">
      <formula>$V$7&lt;0</formula>
    </cfRule>
  </conditionalFormatting>
  <conditionalFormatting sqref="C7:C37">
    <cfRule type="expression" dxfId="0" priority="9">
      <formula>(#REF!&gt;1)</formula>
    </cfRule>
  </conditionalFormatting>
  <dataValidations count="3">
    <dataValidation type="list" allowBlank="1" showInputMessage="1" showErrorMessage="1" sqref="E7:E37" xr:uid="{D3527637-096A-40F0-9BD9-1BFF4132BF0D}">
      <formula1>"PH, TH, Joint TH &amp; PH-RRH, HMIS, SSO, TRA, PRA, SRA, S+C/SRO"</formula1>
    </dataValidation>
    <dataValidation allowBlank="1" showErrorMessage="1" sqref="A6:V6 M7:T37 F7:K37" xr:uid="{54DF66B9-1E5A-4686-A084-410A43D86726}"/>
    <dataValidation type="list" allowBlank="1" showInputMessage="1" showErrorMessage="1" sqref="L7:L37" xr:uid="{8A551025-FF5A-4D99-AFA8-4BCBCC8B68AA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&amp;B7/22/2020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Vail, Jessica (MSHDA)</cp:lastModifiedBy>
  <dcterms:created xsi:type="dcterms:W3CDTF">2020-06-14T22:19:38Z</dcterms:created>
  <dcterms:modified xsi:type="dcterms:W3CDTF">2020-09-03T19:16:28Z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iteId">
    <vt:lpwstr>d5fb7087-3777-42ad-966a-892ef47225d1</vt:lpwstr>
  </property>
  <property fmtid="{D5CDD505-2E9C-101B-9397-08002B2CF9AE}" pid="4" name="MSIP_Label_3a2fed65-62e7-46ea-af74-187e0c17143a_Owner">
    <vt:lpwstr>VailJ1@michigan.gov</vt:lpwstr>
  </property>
  <property fmtid="{D5CDD505-2E9C-101B-9397-08002B2CF9AE}" pid="5" name="MSIP_Label_3a2fed65-62e7-46ea-af74-187e0c17143a_SetDate">
    <vt:lpwstr>2020-09-03T19:16:07.0513733Z</vt:lpwstr>
  </property>
  <property fmtid="{D5CDD505-2E9C-101B-9397-08002B2CF9AE}" pid="6" name="MSIP_Label_3a2fed65-62e7-46ea-af74-187e0c17143a_Name">
    <vt:lpwstr>Internal Data (Standard State Data)</vt:lpwstr>
  </property>
  <property fmtid="{D5CDD505-2E9C-101B-9397-08002B2CF9AE}" pid="7" name="MSIP_Label_3a2fed65-62e7-46ea-af74-187e0c17143a_Application">
    <vt:lpwstr>Microsoft Azure Information Protection</vt:lpwstr>
  </property>
  <property fmtid="{D5CDD505-2E9C-101B-9397-08002B2CF9AE}" pid="8" name="MSIP_Label_3a2fed65-62e7-46ea-af74-187e0c17143a_ActionId">
    <vt:lpwstr>1c3299c0-5e4b-4cb6-bd10-b2a9baa20473</vt:lpwstr>
  </property>
  <property fmtid="{D5CDD505-2E9C-101B-9397-08002B2CF9AE}" pid="9" name="MSIP_Label_3a2fed65-62e7-46ea-af74-187e0c17143a_Extended_MSFT_Method">
    <vt:lpwstr>Manual</vt:lpwstr>
  </property>
  <property fmtid="{D5CDD505-2E9C-101B-9397-08002B2CF9AE}" pid="10" name="Sensitivity">
    <vt:lpwstr>Internal Data (Standard State Data)</vt:lpwstr>
  </property>
</Properties>
</file>